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workbookProtection workbookPassword="DF1B" lockStructure="1"/>
  <bookViews>
    <workbookView xWindow="0" yWindow="60" windowWidth="11340" windowHeight="6030"/>
  </bookViews>
  <sheets>
    <sheet name="AERM-2" sheetId="1" r:id="rId1"/>
  </sheets>
  <definedNames>
    <definedName name="CriticalTValues">'AERM-2'!$J$38:$K$49</definedName>
    <definedName name="_xlnm.Print_Area" localSheetId="0">'AERM-2'!$A$1:$G$50</definedName>
  </definedNames>
  <calcPr calcId="145621" iterate="1" iterateCount="1"/>
</workbook>
</file>

<file path=xl/calcChain.xml><?xml version="1.0" encoding="utf-8"?>
<calcChain xmlns="http://schemas.openxmlformats.org/spreadsheetml/2006/main">
  <c r="E29" i="1" l="1"/>
  <c r="C44" i="1" s="1"/>
  <c r="C27" i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31" i="1" l="1"/>
  <c r="E17" i="1" l="1"/>
  <c r="G17" i="1" s="1"/>
  <c r="E15" i="1"/>
  <c r="G15" i="1" s="1"/>
  <c r="E16" i="1"/>
  <c r="G16" i="1" s="1"/>
  <c r="E14" i="1"/>
  <c r="G14" i="1" s="1"/>
  <c r="G27" i="1" l="1"/>
  <c r="E33" i="1" s="1"/>
  <c r="C40" i="1" s="1"/>
</calcChain>
</file>

<file path=xl/sharedStrings.xml><?xml version="1.0" encoding="utf-8"?>
<sst xmlns="http://schemas.openxmlformats.org/spreadsheetml/2006/main" count="35" uniqueCount="31">
  <si>
    <t>Airport:</t>
  </si>
  <si>
    <t>TOTAL</t>
  </si>
  <si>
    <t xml:space="preserve">No. Sublots  (N)  </t>
  </si>
  <si>
    <t>=</t>
  </si>
  <si>
    <t>2. Test for Outlier</t>
  </si>
  <si>
    <t xml:space="preserve">    </t>
  </si>
  <si>
    <t>Paving</t>
  </si>
  <si>
    <t>Start Date:</t>
  </si>
  <si>
    <t>Finish Date:</t>
  </si>
  <si>
    <t>Number</t>
  </si>
  <si>
    <t>Value</t>
  </si>
  <si>
    <t>Consultant:</t>
  </si>
  <si>
    <t>Resident Engineer:</t>
  </si>
  <si>
    <t>A</t>
  </si>
  <si>
    <t>)</t>
  </si>
  <si>
    <t xml:space="preserve">                          Yes (</t>
  </si>
  <si>
    <r>
      <t>1. Calculation of Mean (</t>
    </r>
    <r>
      <rPr>
        <sz val="12"/>
        <rFont val="Arial Unicode MS"/>
        <family val="2"/>
      </rPr>
      <t>X) and Standard Deviation (S)</t>
    </r>
  </si>
  <si>
    <t>A - X</t>
  </si>
  <si>
    <r>
      <t>(A -  X)</t>
    </r>
    <r>
      <rPr>
        <vertAlign val="superscript"/>
        <sz val="12"/>
        <rFont val="Arial"/>
        <family val="2"/>
      </rPr>
      <t>2</t>
    </r>
  </si>
  <si>
    <t>Note: Difference between the suspect test value and the Mean (X).</t>
  </si>
  <si>
    <t xml:space="preserve">Choose the value from column 1 that is the furthest from X = </t>
  </si>
  <si>
    <t>T = │(A - X) │ / S =</t>
  </si>
  <si>
    <t>X = (Total Column 1) / N</t>
  </si>
  <si>
    <r>
      <t xml:space="preserve">S = </t>
    </r>
    <r>
      <rPr>
        <b/>
        <sz val="12"/>
        <rFont val="Arial"/>
        <family val="2"/>
      </rPr>
      <t>√</t>
    </r>
    <r>
      <rPr>
        <sz val="12"/>
        <rFont val="Arial"/>
        <family val="2"/>
      </rPr>
      <t>((Total Column 3) / (N - 1))</t>
    </r>
  </si>
  <si>
    <t>Mean and Standard Deviation
 Test for Outliers</t>
  </si>
  <si>
    <t xml:space="preserve">  IL Project No.:</t>
  </si>
  <si>
    <t xml:space="preserve">  AIP Project No.:</t>
  </si>
  <si>
    <t>Lot - Sublot No.</t>
  </si>
  <si>
    <t>Outlier:               No  (</t>
  </si>
  <si>
    <t xml:space="preserve">  Mix Design(s) No.:</t>
  </si>
  <si>
    <t>Critical "T" Value for (N)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</si>
</sst>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3">
    <font>
      <sz val="12"/>
      <name val="Arial MT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 Unicode MS"/>
      <family val="2"/>
    </font>
    <font>
      <vertAlign val="superscript"/>
      <sz val="12"/>
      <name val="Arial"/>
      <family val="2"/>
    </font>
    <font>
      <b/>
      <sz val="14"/>
      <name val="Arial"/>
      <family val="2"/>
    </font>
    <font>
      <u/>
      <sz val="12"/>
      <color theme="0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Protection="1"/>
    <xf numFmtId="0" fontId="2" fillId="0" borderId="0" xfId="0" applyFont="1" applyProtection="1"/>
    <xf numFmtId="0" fontId="1" fillId="0" borderId="1" xfId="0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 applyProtection="1">
      <alignment horizontal="center"/>
    </xf>
    <xf numFmtId="2" fontId="3" fillId="0" borderId="1" xfId="0" applyNumberFormat="1" applyFont="1" applyBorder="1" applyAlignment="1" applyProtection="1">
      <alignment horizontal="center"/>
    </xf>
    <xf numFmtId="165" fontId="3" fillId="0" borderId="1" xfId="0" applyNumberFormat="1" applyFont="1" applyBorder="1" applyAlignment="1">
      <alignment horizontal="center"/>
    </xf>
    <xf numFmtId="0" fontId="6" fillId="0" borderId="0" xfId="0" applyFont="1" applyBorder="1" applyProtection="1"/>
    <xf numFmtId="0" fontId="6" fillId="0" borderId="0" xfId="0" applyFont="1" applyProtection="1"/>
    <xf numFmtId="0" fontId="7" fillId="0" borderId="0" xfId="0" applyFont="1" applyAlignment="1" applyProtection="1">
      <alignment horizontal="right"/>
    </xf>
    <xf numFmtId="0" fontId="1" fillId="0" borderId="1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1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</xf>
    <xf numFmtId="49" fontId="1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/>
    <xf numFmtId="0" fontId="3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right" wrapText="1"/>
    </xf>
    <xf numFmtId="0" fontId="2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14" fontId="1" fillId="0" borderId="1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25401</xdr:colOff>
      <xdr:row>0</xdr:row>
      <xdr:rowOff>16934</xdr:rowOff>
    </xdr:from>
    <xdr:to>
      <xdr:col>2</xdr:col>
      <xdr:colOff>703581</xdr:colOff>
      <xdr:row>0</xdr:row>
      <xdr:rowOff>681567</xdr:rowOff>
    </xdr:to>
    <xdr:pic>
      <xdr:nvPicPr>
        <xdr:cNvPr id="1069" name="Picture 45" descr="DOT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01" y="16934"/>
          <a:ext cx="2413847" cy="664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54"/>
  <sheetViews>
    <sheetView showGridLines="0" tabSelected="1" defaultGridColor="0" colorId="22" zoomScale="90" zoomScaleNormal="90" workbookViewId="0">
      <selection activeCell="K22" sqref="K22"/>
    </sheetView>
  </sheetViews>
  <sheetFormatPr defaultColWidth="9.77734375" defaultRowHeight="15"/>
  <cols>
    <col min="1" max="1" width="16.77734375" style="1" customWidth="1"/>
    <col min="2" max="2" width="3.77734375" style="1" customWidth="1"/>
    <col min="3" max="3" width="17.77734375" style="1" customWidth="1"/>
    <col min="4" max="4" width="2.77734375" style="1" customWidth="1"/>
    <col min="5" max="5" width="17.77734375" style="1" customWidth="1"/>
    <col min="6" max="6" width="2.77734375" style="1" customWidth="1"/>
    <col min="7" max="7" width="17.77734375" style="1" customWidth="1"/>
    <col min="8" max="16384" width="9.77734375" style="1"/>
  </cols>
  <sheetData>
    <row r="1" spans="1:7" ht="54" customHeight="1">
      <c r="A1" s="32"/>
      <c r="B1" s="32"/>
      <c r="C1" s="32"/>
      <c r="D1" s="33" t="s">
        <v>24</v>
      </c>
      <c r="E1" s="33"/>
      <c r="F1" s="33"/>
      <c r="G1" s="33"/>
    </row>
    <row r="2" spans="1:7" s="32" customFormat="1"/>
    <row r="3" spans="1:7">
      <c r="A3" s="15" t="s">
        <v>0</v>
      </c>
      <c r="B3" s="37"/>
      <c r="C3" s="37"/>
      <c r="D3" s="15" t="s">
        <v>25</v>
      </c>
      <c r="E3" s="15"/>
      <c r="F3" s="37"/>
      <c r="G3" s="37"/>
    </row>
    <row r="4" spans="1:7">
      <c r="A4" s="15" t="s">
        <v>6</v>
      </c>
      <c r="B4" s="34"/>
      <c r="C4" s="34"/>
      <c r="D4" s="34"/>
      <c r="E4" s="34"/>
      <c r="F4" s="34"/>
      <c r="G4" s="34"/>
    </row>
    <row r="5" spans="1:7">
      <c r="A5" s="15" t="s">
        <v>7</v>
      </c>
      <c r="B5" s="38"/>
      <c r="C5" s="37"/>
      <c r="D5" s="15" t="s">
        <v>26</v>
      </c>
      <c r="E5" s="15"/>
      <c r="F5" s="37"/>
      <c r="G5" s="37"/>
    </row>
    <row r="6" spans="1:7">
      <c r="A6" s="16" t="s">
        <v>6</v>
      </c>
      <c r="B6" s="6"/>
      <c r="C6" s="6"/>
      <c r="D6" s="16"/>
      <c r="E6" s="16"/>
      <c r="F6" s="6"/>
      <c r="G6" s="6"/>
    </row>
    <row r="7" spans="1:7">
      <c r="A7" s="15" t="s">
        <v>8</v>
      </c>
      <c r="B7" s="38"/>
      <c r="C7" s="37"/>
      <c r="D7" s="15" t="s">
        <v>29</v>
      </c>
      <c r="E7" s="15"/>
      <c r="F7" s="37"/>
      <c r="G7" s="37"/>
    </row>
    <row r="8" spans="1:7" ht="13.15" customHeight="1"/>
    <row r="9" spans="1:7" ht="17.25">
      <c r="A9" s="39" t="s">
        <v>16</v>
      </c>
      <c r="B9" s="39"/>
      <c r="C9" s="39"/>
      <c r="D9" s="39"/>
      <c r="E9" s="39"/>
      <c r="F9" s="39"/>
      <c r="G9" s="39"/>
    </row>
    <row r="10" spans="1:7" ht="9" customHeight="1"/>
    <row r="11" spans="1:7">
      <c r="C11" s="26">
        <v>1</v>
      </c>
      <c r="E11" s="26">
        <v>2</v>
      </c>
      <c r="G11" s="26">
        <v>3</v>
      </c>
    </row>
    <row r="12" spans="1:7" ht="18">
      <c r="A12" s="26" t="s">
        <v>27</v>
      </c>
      <c r="C12" s="5" t="s">
        <v>13</v>
      </c>
      <c r="E12" s="27" t="s">
        <v>17</v>
      </c>
      <c r="G12" s="5" t="s">
        <v>18</v>
      </c>
    </row>
    <row r="14" spans="1:7">
      <c r="A14" s="9"/>
      <c r="B14" s="3"/>
      <c r="C14" s="8"/>
      <c r="D14" s="3"/>
      <c r="E14" s="13" t="str">
        <f t="shared" ref="E14:E25" si="0">IF(C14&gt;0,(C14-E$31)," ")</f>
        <v xml:space="preserve"> </v>
      </c>
      <c r="F14" s="3"/>
      <c r="G14" s="13" t="str">
        <f t="shared" ref="G14:G25" si="1">IF(E14=0,"",(E14)^2)</f>
        <v/>
      </c>
    </row>
    <row r="15" spans="1:7">
      <c r="A15" s="9"/>
      <c r="B15" s="3"/>
      <c r="C15" s="8"/>
      <c r="D15" s="3"/>
      <c r="E15" s="13" t="str">
        <f t="shared" si="0"/>
        <v xml:space="preserve"> </v>
      </c>
      <c r="F15" s="3"/>
      <c r="G15" s="13" t="str">
        <f t="shared" si="1"/>
        <v/>
      </c>
    </row>
    <row r="16" spans="1:7">
      <c r="A16" s="9"/>
      <c r="B16" s="3"/>
      <c r="C16" s="8"/>
      <c r="D16" s="3"/>
      <c r="E16" s="13" t="str">
        <f t="shared" si="0"/>
        <v xml:space="preserve"> </v>
      </c>
      <c r="F16" s="3"/>
      <c r="G16" s="13" t="str">
        <f t="shared" si="1"/>
        <v/>
      </c>
    </row>
    <row r="17" spans="1:7">
      <c r="A17" s="9"/>
      <c r="B17" s="3"/>
      <c r="C17" s="8"/>
      <c r="D17" s="3"/>
      <c r="E17" s="13" t="str">
        <f t="shared" si="0"/>
        <v xml:space="preserve"> </v>
      </c>
      <c r="F17" s="3"/>
      <c r="G17" s="13" t="str">
        <f t="shared" si="1"/>
        <v/>
      </c>
    </row>
    <row r="18" spans="1:7">
      <c r="A18" s="9"/>
      <c r="B18" s="3"/>
      <c r="C18" s="8"/>
      <c r="D18" s="3"/>
      <c r="E18" s="13" t="str">
        <f t="shared" si="0"/>
        <v xml:space="preserve"> </v>
      </c>
      <c r="F18" s="3"/>
      <c r="G18" s="13" t="str">
        <f t="shared" si="1"/>
        <v/>
      </c>
    </row>
    <row r="19" spans="1:7">
      <c r="A19" s="9"/>
      <c r="B19" s="3"/>
      <c r="C19" s="8"/>
      <c r="D19" s="3"/>
      <c r="E19" s="13" t="str">
        <f t="shared" si="0"/>
        <v xml:space="preserve"> </v>
      </c>
      <c r="F19" s="3"/>
      <c r="G19" s="13" t="str">
        <f t="shared" si="1"/>
        <v/>
      </c>
    </row>
    <row r="20" spans="1:7">
      <c r="A20" s="9"/>
      <c r="B20" s="3"/>
      <c r="C20" s="8"/>
      <c r="D20" s="3"/>
      <c r="E20" s="13" t="str">
        <f t="shared" si="0"/>
        <v xml:space="preserve"> </v>
      </c>
      <c r="F20" s="3"/>
      <c r="G20" s="13" t="str">
        <f t="shared" si="1"/>
        <v/>
      </c>
    </row>
    <row r="21" spans="1:7">
      <c r="A21" s="9"/>
      <c r="B21" s="3"/>
      <c r="C21" s="8"/>
      <c r="D21" s="3"/>
      <c r="E21" s="13" t="str">
        <f t="shared" si="0"/>
        <v xml:space="preserve"> </v>
      </c>
      <c r="F21" s="3"/>
      <c r="G21" s="13" t="str">
        <f t="shared" si="1"/>
        <v/>
      </c>
    </row>
    <row r="22" spans="1:7">
      <c r="A22" s="9"/>
      <c r="B22" s="3"/>
      <c r="C22" s="8"/>
      <c r="D22" s="3"/>
      <c r="E22" s="13" t="str">
        <f t="shared" si="0"/>
        <v xml:space="preserve"> </v>
      </c>
      <c r="F22" s="3"/>
      <c r="G22" s="13" t="str">
        <f t="shared" si="1"/>
        <v/>
      </c>
    </row>
    <row r="23" spans="1:7">
      <c r="A23" s="9"/>
      <c r="B23" s="3"/>
      <c r="C23" s="8"/>
      <c r="D23" s="3"/>
      <c r="E23" s="13" t="str">
        <f t="shared" si="0"/>
        <v xml:space="preserve"> </v>
      </c>
      <c r="F23" s="3"/>
      <c r="G23" s="13" t="str">
        <f t="shared" si="1"/>
        <v/>
      </c>
    </row>
    <row r="24" spans="1:7">
      <c r="A24" s="9"/>
      <c r="B24" s="3"/>
      <c r="C24" s="8"/>
      <c r="D24" s="3"/>
      <c r="E24" s="13" t="str">
        <f t="shared" si="0"/>
        <v xml:space="preserve"> </v>
      </c>
      <c r="F24" s="3"/>
      <c r="G24" s="13" t="str">
        <f t="shared" si="1"/>
        <v/>
      </c>
    </row>
    <row r="25" spans="1:7">
      <c r="A25" s="9"/>
      <c r="B25" s="3"/>
      <c r="C25" s="8"/>
      <c r="D25" s="3"/>
      <c r="E25" s="13" t="str">
        <f t="shared" si="0"/>
        <v xml:space="preserve"> </v>
      </c>
      <c r="F25" s="3"/>
      <c r="G25" s="13" t="str">
        <f t="shared" si="1"/>
        <v/>
      </c>
    </row>
    <row r="27" spans="1:7">
      <c r="A27" s="4" t="s">
        <v>1</v>
      </c>
      <c r="C27" s="5" t="str">
        <f>IF(C14=0,"",(C14+C15+C16+C17+C18+C19+C20+C21+C22+C23+C24+C25))</f>
        <v/>
      </c>
      <c r="G27" s="11" t="str">
        <f>IF(G14=0,"",(G14+G15+G16+G17+G18+G19+G20+G21+G22+G23+G24+G25))</f>
        <v/>
      </c>
    </row>
    <row r="29" spans="1:7">
      <c r="C29" s="4" t="s">
        <v>2</v>
      </c>
      <c r="D29" s="1" t="s">
        <v>3</v>
      </c>
      <c r="E29" s="5" t="str">
        <f>IF(C14=0,"",COUNTA(C14:C25))</f>
        <v/>
      </c>
    </row>
    <row r="31" spans="1:7">
      <c r="B31" s="40" t="s">
        <v>22</v>
      </c>
      <c r="C31" s="40"/>
      <c r="D31" s="1" t="s">
        <v>3</v>
      </c>
      <c r="E31" s="14" t="str">
        <f>IF(E29=0,"",(C27/E29))</f>
        <v/>
      </c>
    </row>
    <row r="32" spans="1:7">
      <c r="B32" s="28"/>
      <c r="C32" s="28"/>
    </row>
    <row r="33" spans="1:11" ht="15.75">
      <c r="A33" s="40" t="s">
        <v>23</v>
      </c>
      <c r="B33" s="40"/>
      <c r="C33" s="40"/>
      <c r="D33" s="1" t="s">
        <v>3</v>
      </c>
      <c r="E33" s="12" t="str">
        <f>IF(E31=0,"",((G27)/(E29-1))^(1/2))</f>
        <v/>
      </c>
    </row>
    <row r="34" spans="1:11" ht="9.9499999999999993" customHeight="1">
      <c r="E34" s="19"/>
    </row>
    <row r="35" spans="1:11" ht="8.1" customHeight="1"/>
    <row r="36" spans="1:11">
      <c r="A36" s="1" t="s">
        <v>4</v>
      </c>
    </row>
    <row r="37" spans="1:11" ht="8.1" customHeight="1">
      <c r="A37" s="2"/>
    </row>
    <row r="38" spans="1:11">
      <c r="A38" s="40" t="s">
        <v>20</v>
      </c>
      <c r="B38" s="40"/>
      <c r="C38" s="40"/>
      <c r="D38" s="40"/>
      <c r="E38" s="40"/>
      <c r="F38" s="40"/>
      <c r="G38" s="18"/>
      <c r="J38" s="29"/>
      <c r="K38" s="29"/>
    </row>
    <row r="39" spans="1:11" ht="12" customHeight="1">
      <c r="A39" s="1" t="s">
        <v>5</v>
      </c>
      <c r="J39" s="30" t="s">
        <v>9</v>
      </c>
      <c r="K39" s="30" t="s">
        <v>10</v>
      </c>
    </row>
    <row r="40" spans="1:11">
      <c r="A40" s="41" t="s">
        <v>21</v>
      </c>
      <c r="B40" s="41"/>
      <c r="C40" s="12" t="str">
        <f>IF(G38=0,"",ROUND(IF(G38=0,"",ABS((G38-E31)/E33)),4))</f>
        <v/>
      </c>
      <c r="J40" s="31">
        <v>3</v>
      </c>
      <c r="K40" s="31">
        <v>1.1531</v>
      </c>
    </row>
    <row r="41" spans="1:11" ht="12" customHeight="1">
      <c r="J41" s="31">
        <v>4</v>
      </c>
      <c r="K41" s="31">
        <v>1.4624999999999999</v>
      </c>
    </row>
    <row r="42" spans="1:11">
      <c r="A42" s="39" t="s">
        <v>19</v>
      </c>
      <c r="B42" s="39"/>
      <c r="C42" s="39"/>
      <c r="D42" s="39"/>
      <c r="E42" s="39"/>
      <c r="F42" s="39"/>
      <c r="G42" s="39"/>
      <c r="J42" s="31">
        <v>5</v>
      </c>
      <c r="K42" s="31">
        <v>1.6719999999999999</v>
      </c>
    </row>
    <row r="43" spans="1:11" ht="12" customHeight="1">
      <c r="J43" s="31">
        <v>6</v>
      </c>
      <c r="K43" s="31">
        <v>1.8220000000000001</v>
      </c>
    </row>
    <row r="44" spans="1:11">
      <c r="A44" s="1" t="s">
        <v>30</v>
      </c>
      <c r="B44" s="3"/>
      <c r="C44" s="5" t="str">
        <f>IF(G38=0,"",VLOOKUP(E29,CriticalTValues,2,FALSE))</f>
        <v/>
      </c>
      <c r="J44" s="31">
        <v>7</v>
      </c>
      <c r="K44" s="31">
        <v>1.9379999999999999</v>
      </c>
    </row>
    <row r="45" spans="1:11">
      <c r="E45" s="20" t="s">
        <v>15</v>
      </c>
      <c r="F45" s="21"/>
      <c r="G45" s="22" t="s">
        <v>14</v>
      </c>
      <c r="J45" s="31">
        <v>8</v>
      </c>
      <c r="K45" s="31">
        <v>2.032</v>
      </c>
    </row>
    <row r="46" spans="1:11" ht="15.75">
      <c r="B46" s="4"/>
      <c r="D46" s="10"/>
      <c r="E46" s="25" t="s">
        <v>28</v>
      </c>
      <c r="F46" s="23"/>
      <c r="G46" s="24" t="s">
        <v>14</v>
      </c>
      <c r="J46" s="31">
        <v>9</v>
      </c>
      <c r="K46" s="31">
        <v>2.11</v>
      </c>
    </row>
    <row r="47" spans="1:11" ht="9.9499999999999993" customHeight="1">
      <c r="J47" s="31">
        <v>10</v>
      </c>
      <c r="K47" s="31">
        <v>2.1760000000000002</v>
      </c>
    </row>
    <row r="48" spans="1:11" ht="15.75" customHeight="1">
      <c r="A48" s="4" t="s">
        <v>12</v>
      </c>
      <c r="B48" s="35"/>
      <c r="C48" s="35"/>
      <c r="D48" s="35"/>
      <c r="E48" s="35"/>
      <c r="F48" s="7"/>
      <c r="G48" s="17"/>
      <c r="J48" s="31">
        <v>11</v>
      </c>
      <c r="K48" s="31">
        <v>2.234</v>
      </c>
    </row>
    <row r="49" spans="1:11">
      <c r="A49" s="4" t="s">
        <v>11</v>
      </c>
      <c r="B49" s="36"/>
      <c r="C49" s="36"/>
      <c r="D49" s="36"/>
      <c r="E49" s="36"/>
      <c r="J49" s="31">
        <v>12</v>
      </c>
      <c r="K49" s="31">
        <v>2.2850000000000001</v>
      </c>
    </row>
    <row r="50" spans="1:11">
      <c r="C50" s="7"/>
      <c r="D50" s="7"/>
      <c r="E50" s="7"/>
    </row>
    <row r="51" spans="1:11">
      <c r="C51" s="7"/>
      <c r="D51" s="7"/>
      <c r="E51" s="7"/>
    </row>
    <row r="52" spans="1:11">
      <c r="C52" s="7"/>
      <c r="D52" s="7"/>
      <c r="E52" s="7"/>
    </row>
    <row r="53" spans="1:11">
      <c r="C53" s="7"/>
      <c r="D53" s="7"/>
      <c r="E53" s="7"/>
    </row>
    <row r="54" spans="1:11">
      <c r="C54" s="7"/>
      <c r="D54" s="7"/>
      <c r="E54" s="7"/>
    </row>
  </sheetData>
  <sheetProtection selectLockedCells="1"/>
  <mergeCells count="18">
    <mergeCell ref="B49:E49"/>
    <mergeCell ref="B3:C3"/>
    <mergeCell ref="F3:G3"/>
    <mergeCell ref="B7:C7"/>
    <mergeCell ref="F7:G7"/>
    <mergeCell ref="B5:C5"/>
    <mergeCell ref="F5:G5"/>
    <mergeCell ref="A9:G9"/>
    <mergeCell ref="A42:G42"/>
    <mergeCell ref="A38:F38"/>
    <mergeCell ref="A40:B40"/>
    <mergeCell ref="B31:C31"/>
    <mergeCell ref="A33:C33"/>
    <mergeCell ref="A1:C1"/>
    <mergeCell ref="D1:G1"/>
    <mergeCell ref="A2:XFD2"/>
    <mergeCell ref="B4:G4"/>
    <mergeCell ref="B48:E48"/>
  </mergeCells>
  <phoneticPr fontId="0" type="noConversion"/>
  <printOptions horizontalCentered="1"/>
  <pageMargins left="0.65" right="0.5" top="0.5" bottom="0.5" header="0.5" footer="0.5"/>
  <pageSetup scale="95" orientation="portrait" r:id="rId1"/>
  <headerFooter alignWithMargins="0">
    <oddFooter xml:space="preserve">&amp;L&amp;"Arial,Regular"&amp;8Printed &amp;D&amp;R&amp;"Arial,Regular"&amp;8AER 2 (Rev. 03/31/17)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orm" ma:contentTypeID="0x0101010079EEE4155DF4914B876391AA8A8C0ED7" ma:contentTypeVersion="4" ma:contentTypeDescription="Fill out this form." ma:contentTypeScope="" ma:versionID="445abd814d81197f69f63f9fc8a6f5a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6fd24c868e9417ced4e8ef2b5c0468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ShowRepairView" minOccurs="0"/>
                <xsd:element ref="ns1:TemplateUrl" minOccurs="0"/>
                <xsd:element ref="ns1:xd_ProgID" minOccurs="0"/>
                <xsd:element ref="ns1:ShowCombineVi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howRepairView" ma:index="8" nillable="true" ma:displayName="Show Repair View" ma:hidden="true" ma:internalName="ShowRepairView">
      <xsd:simpleType>
        <xsd:restriction base="dms:Text"/>
      </xsd:simpleType>
    </xsd:element>
    <xsd:element name="TemplateUrl" ma:index="9" nillable="true" ma:displayName="Template Link" ma:hidden="true" ma:internalName="TemplateUrl">
      <xsd:simpleType>
        <xsd:restriction base="dms:Text"/>
      </xsd:simpleType>
    </xsd:element>
    <xsd:element name="xd_ProgID" ma:index="10" nillable="true" ma:displayName="HTML File Link" ma:hidden="true" ma:internalName="xd_ProgID">
      <xsd:simpleType>
        <xsd:restriction base="dms:Text"/>
      </xsd:simpleType>
    </xsd:element>
    <xsd:element name="ShowCombineView" ma:index="12" nillable="true" ma:displayName="Show Combine View" ma:hidden="true" ma:internalName="ShowCombineView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TemplateUrl xmlns="http://schemas.microsoft.com/sharepoint/v3" xsi:nil="true"/>
    <ShowRepairView xmlns="http://schemas.microsoft.com/sharepoint/v3" xsi:nil="true"/>
    <ShowCombineView xmlns="http://schemas.microsoft.com/sharepoint/v3" xsi:nil="true"/>
    <xd_ProgID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2069EF2-77DE-4DD6-ADDB-DE2B2326E145}"/>
</file>

<file path=customXml/itemProps2.xml><?xml version="1.0" encoding="utf-8"?>
<ds:datastoreItem xmlns:ds="http://schemas.openxmlformats.org/officeDocument/2006/customXml" ds:itemID="{AA509E7D-4617-42F5-BBCF-80DE12F60A0D}"/>
</file>

<file path=customXml/itemProps3.xml><?xml version="1.0" encoding="utf-8"?>
<ds:datastoreItem xmlns:ds="http://schemas.openxmlformats.org/officeDocument/2006/customXml" ds:itemID="{E3ACCB30-1150-49D2-B499-081AA90E3D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AERM-2</vt:lpstr>
      <vt:lpstr>CriticalTValues</vt:lpstr>
      <vt:lpstr>'AERM-2'!Print_Area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Mean and Standard Deviation Test for Outliers</dc:title>
  <dc:creator>Newland, Brad M</dc:creator>
  <cp:lastModifiedBy>luigsj</cp:lastModifiedBy>
  <cp:lastPrinted>2017-03-28T15:52:45Z</cp:lastPrinted>
  <dcterms:created xsi:type="dcterms:W3CDTF">2017-03-28T14:49:20Z</dcterms:created>
  <dcterms:modified xsi:type="dcterms:W3CDTF">2017-03-31T17:18:15Z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0x0101010079EEE4155DF4914B876391AA8A8C0ED7</vt:lpwstr>
  </property>
  <property fmtid="{D5CDD505-2E9C-101B-9397-08002B2CF9AE}" pid="3" name="Document Title">
    <vt:lpwstr>Mean and Standard Deviation Test for Outliers</vt:lpwstr>
  </property>
  <property fmtid="{D5CDD505-2E9C-101B-9397-08002B2CF9AE}" pid="4" name="Status">
    <vt:lpwstr>Ready to Post</vt:lpwstr>
  </property>
  <property fmtid="{D5CDD505-2E9C-101B-9397-08002B2CF9AE}" pid="5" name="Ready to Convert to Web">
    <vt:bool>false</vt:bool>
  </property>
</Properties>
</file>